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208CCAAD-A341-4D77-8734-B77B7B2AC82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H27" i="1"/>
  <c r="E17" i="1"/>
  <c r="H17" i="1" s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<sst xmlns="http://schemas.openxmlformats.org/spreadsheetml/2006/main" count="92" uniqueCount="92">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</sst>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46" zoomScale="80" zoomScaleNormal="80" workbookViewId="0">
      <selection activeCell="A73" sqref="A7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42578125" style="1" customWidth="1"/>
    <col min="4" max="4" width="17" style="1" customWidth="1"/>
    <col min="5" max="5" width="18.5703125" style="1" customWidth="1"/>
    <col min="6" max="6" width="17.42578125" style="1" customWidth="1"/>
    <col min="7" max="7" width="17.85546875" style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91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60202116</v>
      </c>
      <c r="D9" s="16">
        <f>SUM(D10:D16)</f>
        <v>23503574</v>
      </c>
      <c r="E9" s="16">
        <f t="shared" ref="E9:E26" si="0">C9+D9</f>
        <v>83705690</v>
      </c>
      <c r="F9" s="16">
        <f>SUM(F10:F16)</f>
        <v>80550548</v>
      </c>
      <c r="G9" s="16">
        <f>SUM(G10:G16)</f>
        <v>80550548</v>
      </c>
      <c r="H9" s="16">
        <f t="shared" ref="H9:H40" si="1">E9-F9</f>
        <v>3155142</v>
      </c>
    </row>
    <row r="10" spans="2:9" ht="12" customHeight="1" x14ac:dyDescent="0.2">
      <c r="B10" s="11" t="s">
        <v>14</v>
      </c>
      <c r="C10" s="12">
        <v>44302806</v>
      </c>
      <c r="D10" s="13">
        <v>-30676715</v>
      </c>
      <c r="E10" s="18">
        <f t="shared" si="0"/>
        <v>13626091</v>
      </c>
      <c r="F10" s="12">
        <v>12469362</v>
      </c>
      <c r="G10" s="12">
        <v>12469362</v>
      </c>
      <c r="H10" s="20">
        <f t="shared" si="1"/>
        <v>1156729</v>
      </c>
    </row>
    <row r="11" spans="2:9" ht="12" customHeight="1" x14ac:dyDescent="0.2">
      <c r="B11" s="11" t="s">
        <v>15</v>
      </c>
      <c r="C11" s="12">
        <v>0</v>
      </c>
      <c r="D11" s="13">
        <v>52347752</v>
      </c>
      <c r="E11" s="18">
        <f t="shared" si="0"/>
        <v>52347752</v>
      </c>
      <c r="F11" s="12">
        <v>50443583</v>
      </c>
      <c r="G11" s="12">
        <v>50443583</v>
      </c>
      <c r="H11" s="20">
        <f t="shared" si="1"/>
        <v>1904169</v>
      </c>
    </row>
    <row r="12" spans="2:9" ht="12" customHeight="1" x14ac:dyDescent="0.2">
      <c r="B12" s="11" t="s">
        <v>16</v>
      </c>
      <c r="C12" s="12">
        <v>10126145</v>
      </c>
      <c r="D12" s="13">
        <v>2079118</v>
      </c>
      <c r="E12" s="18">
        <f t="shared" si="0"/>
        <v>12205263</v>
      </c>
      <c r="F12" s="12">
        <v>12197017</v>
      </c>
      <c r="G12" s="12">
        <v>12197017</v>
      </c>
      <c r="H12" s="20">
        <f t="shared" si="1"/>
        <v>8246</v>
      </c>
    </row>
    <row r="13" spans="2:9" ht="12" customHeight="1" x14ac:dyDescent="0.2">
      <c r="B13" s="11" t="s">
        <v>17</v>
      </c>
      <c r="C13" s="12">
        <v>3512630</v>
      </c>
      <c r="D13" s="13">
        <v>-1953720</v>
      </c>
      <c r="E13" s="18">
        <f>C13+D13</f>
        <v>1558910</v>
      </c>
      <c r="F13" s="12">
        <v>1540868</v>
      </c>
      <c r="G13" s="12">
        <v>1540868</v>
      </c>
      <c r="H13" s="20">
        <f t="shared" si="1"/>
        <v>18042</v>
      </c>
    </row>
    <row r="14" spans="2:9" ht="12" customHeight="1" x14ac:dyDescent="0.2">
      <c r="B14" s="11" t="s">
        <v>18</v>
      </c>
      <c r="C14" s="12">
        <v>186691</v>
      </c>
      <c r="D14" s="13">
        <v>1469222</v>
      </c>
      <c r="E14" s="18">
        <f t="shared" si="0"/>
        <v>1655913</v>
      </c>
      <c r="F14" s="12">
        <v>1666065</v>
      </c>
      <c r="G14" s="12">
        <v>1666065</v>
      </c>
      <c r="H14" s="20">
        <f t="shared" si="1"/>
        <v>-10152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2073844</v>
      </c>
      <c r="D16" s="13">
        <v>237917</v>
      </c>
      <c r="E16" s="18">
        <f t="shared" si="0"/>
        <v>2311761</v>
      </c>
      <c r="F16" s="12">
        <v>2233653</v>
      </c>
      <c r="G16" s="12">
        <v>2233653</v>
      </c>
      <c r="H16" s="20">
        <f t="shared" si="1"/>
        <v>78108</v>
      </c>
    </row>
    <row r="17" spans="2:8" ht="24" customHeight="1" x14ac:dyDescent="0.2">
      <c r="B17" s="6" t="s">
        <v>21</v>
      </c>
      <c r="C17" s="16">
        <f>SUM(C18:C26)</f>
        <v>4171275</v>
      </c>
      <c r="D17" s="16">
        <f>SUM(D18:D26)</f>
        <v>1280556</v>
      </c>
      <c r="E17" s="16">
        <f t="shared" si="0"/>
        <v>5451831</v>
      </c>
      <c r="F17" s="16">
        <f>SUM(F18:F26)</f>
        <v>5445134</v>
      </c>
      <c r="G17" s="16">
        <f>SUM(G18:G26)</f>
        <v>5445134</v>
      </c>
      <c r="H17" s="16">
        <f t="shared" si="1"/>
        <v>6697</v>
      </c>
    </row>
    <row r="18" spans="2:8" ht="24" x14ac:dyDescent="0.2">
      <c r="B18" s="9" t="s">
        <v>22</v>
      </c>
      <c r="C18" s="12">
        <v>3064785</v>
      </c>
      <c r="D18" s="13">
        <v>286645</v>
      </c>
      <c r="E18" s="18">
        <f t="shared" si="0"/>
        <v>3351430</v>
      </c>
      <c r="F18" s="12">
        <v>3348278</v>
      </c>
      <c r="G18" s="12">
        <v>3348278</v>
      </c>
      <c r="H18" s="20">
        <f t="shared" si="1"/>
        <v>3152</v>
      </c>
    </row>
    <row r="19" spans="2:8" ht="12" customHeight="1" x14ac:dyDescent="0.2">
      <c r="B19" s="9" t="s">
        <v>23</v>
      </c>
      <c r="C19" s="12">
        <v>0</v>
      </c>
      <c r="D19" s="13">
        <v>355071</v>
      </c>
      <c r="E19" s="18">
        <f t="shared" si="0"/>
        <v>355071</v>
      </c>
      <c r="F19" s="12">
        <v>352846</v>
      </c>
      <c r="G19" s="12">
        <v>352846</v>
      </c>
      <c r="H19" s="20">
        <f t="shared" si="1"/>
        <v>2225</v>
      </c>
    </row>
    <row r="20" spans="2:8" ht="12" customHeight="1" x14ac:dyDescent="0.2">
      <c r="B20" s="9" t="s">
        <v>24</v>
      </c>
      <c r="C20" s="12">
        <v>550000</v>
      </c>
      <c r="D20" s="13">
        <v>-549504</v>
      </c>
      <c r="E20" s="18">
        <f t="shared" si="0"/>
        <v>496</v>
      </c>
      <c r="F20" s="12">
        <v>495</v>
      </c>
      <c r="G20" s="12">
        <v>495</v>
      </c>
      <c r="H20" s="20">
        <f t="shared" si="1"/>
        <v>1</v>
      </c>
    </row>
    <row r="21" spans="2:8" ht="12" customHeight="1" x14ac:dyDescent="0.2">
      <c r="B21" s="9" t="s">
        <v>25</v>
      </c>
      <c r="C21" s="12">
        <v>550000</v>
      </c>
      <c r="D21" s="13">
        <v>52732</v>
      </c>
      <c r="E21" s="18">
        <f t="shared" si="0"/>
        <v>602732</v>
      </c>
      <c r="F21" s="12">
        <v>601790</v>
      </c>
      <c r="G21" s="12">
        <v>601790</v>
      </c>
      <c r="H21" s="20">
        <f t="shared" si="1"/>
        <v>942</v>
      </c>
    </row>
    <row r="22" spans="2:8" ht="12" customHeight="1" x14ac:dyDescent="0.2">
      <c r="B22" s="9" t="s">
        <v>26</v>
      </c>
      <c r="C22" s="12">
        <v>0</v>
      </c>
      <c r="D22" s="13">
        <v>16632</v>
      </c>
      <c r="E22" s="18">
        <f t="shared" si="0"/>
        <v>16632</v>
      </c>
      <c r="F22" s="12">
        <v>16632</v>
      </c>
      <c r="G22" s="12">
        <v>16632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432992</v>
      </c>
      <c r="E23" s="18">
        <f t="shared" si="0"/>
        <v>432992</v>
      </c>
      <c r="F23" s="12">
        <v>432991</v>
      </c>
      <c r="G23" s="12">
        <v>432991</v>
      </c>
      <c r="H23" s="20">
        <f t="shared" si="1"/>
        <v>1</v>
      </c>
    </row>
    <row r="24" spans="2:8" ht="12" customHeight="1" x14ac:dyDescent="0.2">
      <c r="B24" s="9" t="s">
        <v>28</v>
      </c>
      <c r="C24" s="12">
        <v>0</v>
      </c>
      <c r="D24" s="13">
        <v>180981</v>
      </c>
      <c r="E24" s="18">
        <f t="shared" si="0"/>
        <v>180981</v>
      </c>
      <c r="F24" s="12">
        <v>180979</v>
      </c>
      <c r="G24" s="12">
        <v>180979</v>
      </c>
      <c r="H24" s="20">
        <f t="shared" si="1"/>
        <v>2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6490</v>
      </c>
      <c r="D26" s="13">
        <v>505007</v>
      </c>
      <c r="E26" s="18">
        <f t="shared" si="0"/>
        <v>511497</v>
      </c>
      <c r="F26" s="12">
        <v>511123</v>
      </c>
      <c r="G26" s="12">
        <v>511123</v>
      </c>
      <c r="H26" s="20">
        <f t="shared" si="1"/>
        <v>374</v>
      </c>
    </row>
    <row r="27" spans="2:8" ht="20.100000000000001" customHeight="1" x14ac:dyDescent="0.2">
      <c r="B27" s="6" t="s">
        <v>31</v>
      </c>
      <c r="C27" s="16">
        <f>SUM(C28:C36)</f>
        <v>11748191</v>
      </c>
      <c r="D27" s="16">
        <f>SUM(D28:D36)</f>
        <v>1971926</v>
      </c>
      <c r="E27" s="16">
        <f>D27+C27</f>
        <v>13720117</v>
      </c>
      <c r="F27" s="16">
        <f>SUM(F28:F36)</f>
        <v>13536858</v>
      </c>
      <c r="G27" s="16">
        <f>SUM(G28:G36)</f>
        <v>13536858</v>
      </c>
      <c r="H27" s="16">
        <f t="shared" si="1"/>
        <v>183259</v>
      </c>
    </row>
    <row r="28" spans="2:8" x14ac:dyDescent="0.2">
      <c r="B28" s="9" t="s">
        <v>32</v>
      </c>
      <c r="C28" s="12">
        <v>5532849</v>
      </c>
      <c r="D28" s="13">
        <v>-2050754</v>
      </c>
      <c r="E28" s="18">
        <f t="shared" ref="E28:E36" si="2">C28+D28</f>
        <v>3482095</v>
      </c>
      <c r="F28" s="12">
        <v>3441386</v>
      </c>
      <c r="G28" s="12">
        <v>3441386</v>
      </c>
      <c r="H28" s="20">
        <f t="shared" si="1"/>
        <v>40709</v>
      </c>
    </row>
    <row r="29" spans="2:8" x14ac:dyDescent="0.2">
      <c r="B29" s="9" t="s">
        <v>33</v>
      </c>
      <c r="C29" s="12">
        <v>500000</v>
      </c>
      <c r="D29" s="13">
        <v>1525709</v>
      </c>
      <c r="E29" s="18">
        <f t="shared" si="2"/>
        <v>2025709</v>
      </c>
      <c r="F29" s="12">
        <v>1997904</v>
      </c>
      <c r="G29" s="12">
        <v>1997904</v>
      </c>
      <c r="H29" s="20">
        <f t="shared" si="1"/>
        <v>27805</v>
      </c>
    </row>
    <row r="30" spans="2:8" ht="12" customHeight="1" x14ac:dyDescent="0.2">
      <c r="B30" s="9" t="s">
        <v>34</v>
      </c>
      <c r="C30" s="12">
        <v>2837721</v>
      </c>
      <c r="D30" s="13">
        <v>511321</v>
      </c>
      <c r="E30" s="18">
        <f t="shared" si="2"/>
        <v>3349042</v>
      </c>
      <c r="F30" s="12">
        <v>3246473</v>
      </c>
      <c r="G30" s="12">
        <v>3246473</v>
      </c>
      <c r="H30" s="20">
        <f t="shared" si="1"/>
        <v>102569</v>
      </c>
    </row>
    <row r="31" spans="2:8" x14ac:dyDescent="0.2">
      <c r="B31" s="9" t="s">
        <v>35</v>
      </c>
      <c r="C31" s="12">
        <v>0</v>
      </c>
      <c r="D31" s="13">
        <v>528570</v>
      </c>
      <c r="E31" s="18">
        <f t="shared" si="2"/>
        <v>528570</v>
      </c>
      <c r="F31" s="12">
        <v>526547</v>
      </c>
      <c r="G31" s="12">
        <v>526547</v>
      </c>
      <c r="H31" s="20">
        <f t="shared" si="1"/>
        <v>2023</v>
      </c>
    </row>
    <row r="32" spans="2:8" ht="24" x14ac:dyDescent="0.2">
      <c r="B32" s="9" t="s">
        <v>36</v>
      </c>
      <c r="C32" s="12">
        <v>500000</v>
      </c>
      <c r="D32" s="13">
        <v>1869074</v>
      </c>
      <c r="E32" s="18">
        <f t="shared" si="2"/>
        <v>2369074</v>
      </c>
      <c r="F32" s="12">
        <v>2364943</v>
      </c>
      <c r="G32" s="12">
        <v>2364943</v>
      </c>
      <c r="H32" s="20">
        <f t="shared" si="1"/>
        <v>4131</v>
      </c>
    </row>
    <row r="33" spans="2:8" x14ac:dyDescent="0.2">
      <c r="B33" s="9" t="s">
        <v>37</v>
      </c>
      <c r="C33" s="12">
        <v>0</v>
      </c>
      <c r="D33" s="13">
        <v>129508</v>
      </c>
      <c r="E33" s="18">
        <f t="shared" si="2"/>
        <v>129508</v>
      </c>
      <c r="F33" s="12">
        <v>129492</v>
      </c>
      <c r="G33" s="12">
        <v>129492</v>
      </c>
      <c r="H33" s="20">
        <f t="shared" si="1"/>
        <v>16</v>
      </c>
    </row>
    <row r="34" spans="2:8" x14ac:dyDescent="0.2">
      <c r="B34" s="9" t="s">
        <v>38</v>
      </c>
      <c r="C34" s="12">
        <v>0</v>
      </c>
      <c r="D34" s="13">
        <v>1339485</v>
      </c>
      <c r="E34" s="18">
        <f t="shared" si="2"/>
        <v>1339485</v>
      </c>
      <c r="F34" s="12">
        <v>1335159</v>
      </c>
      <c r="G34" s="12">
        <v>1335159</v>
      </c>
      <c r="H34" s="20">
        <f t="shared" si="1"/>
        <v>4326</v>
      </c>
    </row>
    <row r="35" spans="2:8" x14ac:dyDescent="0.2">
      <c r="B35" s="9" t="s">
        <v>39</v>
      </c>
      <c r="C35" s="12">
        <v>0</v>
      </c>
      <c r="D35" s="13">
        <v>141639</v>
      </c>
      <c r="E35" s="18">
        <f t="shared" si="2"/>
        <v>141639</v>
      </c>
      <c r="F35" s="12">
        <v>141453</v>
      </c>
      <c r="G35" s="12">
        <v>141453</v>
      </c>
      <c r="H35" s="20">
        <f t="shared" si="1"/>
        <v>186</v>
      </c>
    </row>
    <row r="36" spans="2:8" x14ac:dyDescent="0.2">
      <c r="B36" s="9" t="s">
        <v>40</v>
      </c>
      <c r="C36" s="12">
        <v>2377621</v>
      </c>
      <c r="D36" s="13">
        <v>-2022626</v>
      </c>
      <c r="E36" s="18">
        <f t="shared" si="2"/>
        <v>354995</v>
      </c>
      <c r="F36" s="12">
        <v>353501</v>
      </c>
      <c r="G36" s="12">
        <v>353501</v>
      </c>
      <c r="H36" s="20">
        <f t="shared" si="1"/>
        <v>1494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1200000</v>
      </c>
      <c r="D47" s="16">
        <f>SUM(D48:D56)</f>
        <v>954830</v>
      </c>
      <c r="E47" s="16">
        <f t="shared" si="3"/>
        <v>2154830</v>
      </c>
      <c r="F47" s="16">
        <f>SUM(F48:F56)</f>
        <v>1476813.18</v>
      </c>
      <c r="G47" s="16">
        <f>SUM(G48:G56)</f>
        <v>1476813</v>
      </c>
      <c r="H47" s="16">
        <f t="shared" si="4"/>
        <v>678016.82000000007</v>
      </c>
    </row>
    <row r="48" spans="2:8" x14ac:dyDescent="0.2">
      <c r="B48" s="9" t="s">
        <v>52</v>
      </c>
      <c r="C48" s="12">
        <v>1200000</v>
      </c>
      <c r="D48" s="13">
        <v>-14447</v>
      </c>
      <c r="E48" s="18">
        <f t="shared" si="3"/>
        <v>1185553</v>
      </c>
      <c r="F48" s="12">
        <v>601899</v>
      </c>
      <c r="G48" s="12">
        <v>601899</v>
      </c>
      <c r="H48" s="20">
        <f t="shared" si="4"/>
        <v>583654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814900</v>
      </c>
      <c r="E51" s="18">
        <f t="shared" si="3"/>
        <v>814900</v>
      </c>
      <c r="F51" s="12">
        <v>814900</v>
      </c>
      <c r="G51" s="12">
        <v>814900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154377</v>
      </c>
      <c r="E53" s="18">
        <f t="shared" si="3"/>
        <v>154377</v>
      </c>
      <c r="F53" s="12">
        <v>60014.18</v>
      </c>
      <c r="G53" s="12">
        <v>60014</v>
      </c>
      <c r="H53" s="20">
        <f t="shared" si="4"/>
        <v>94362.82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77321582</v>
      </c>
      <c r="D81" s="22">
        <f>SUM(D73,D69,D61,D57,D47,D37,D27,D17,D9)</f>
        <v>27710886</v>
      </c>
      <c r="E81" s="22">
        <f>C81+D81</f>
        <v>105032468</v>
      </c>
      <c r="F81" s="22">
        <f>SUM(F73,F69,F61,F57,F47,F37,F17,F27,F9)</f>
        <v>101009353.18000001</v>
      </c>
      <c r="G81" s="22">
        <f>SUM(G73,G69,G61,G57,G47,G37,G27,G17,G9)</f>
        <v>101009353</v>
      </c>
      <c r="H81" s="22">
        <f t="shared" si="5"/>
        <v>4023114.8199999928</v>
      </c>
    </row>
    <row r="83" spans="2:8" s="23" customFormat="1" x14ac:dyDescent="0.2"/>
    <row r="84" spans="2:8" s="41" customFormat="1" x14ac:dyDescent="0.2"/>
    <row r="85" spans="2:8" s="41" customFormat="1" x14ac:dyDescent="0.2">
      <c r="B85" s="42" t="s">
        <v>87</v>
      </c>
      <c r="C85" s="42"/>
      <c r="D85" s="43"/>
      <c r="E85" s="43"/>
      <c r="F85" s="42" t="s">
        <v>88</v>
      </c>
      <c r="G85" s="42"/>
      <c r="H85" s="42"/>
    </row>
    <row r="86" spans="2:8" s="41" customFormat="1" x14ac:dyDescent="0.2">
      <c r="B86" s="42" t="s">
        <v>89</v>
      </c>
      <c r="C86" s="42"/>
      <c r="D86" s="43"/>
      <c r="E86" s="43"/>
      <c r="F86" s="42" t="s">
        <v>90</v>
      </c>
      <c r="G86" s="42"/>
      <c r="H86" s="42"/>
    </row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1">
    <mergeCell ref="B85:C85"/>
    <mergeCell ref="F85:H85"/>
    <mergeCell ref="B86:C86"/>
    <mergeCell ref="F86:H86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2023-02-02T19:33:35Z</cp:lastPrinted>
  <dcterms:created xsi:type="dcterms:W3CDTF">2019-12-04T16:22:52Z</dcterms:created>
  <dcterms:modified xsi:type="dcterms:W3CDTF">2023-02-02T19:34:23Z</dcterms:modified>
</cp:coreProperties>
</file>